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декабрь\декабрь\декабрь\декабрь\началка дека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25" i="1" l="1"/>
  <c r="AB27" i="1" l="1"/>
  <c r="Y26" i="1"/>
  <c r="Z26" i="1" s="1"/>
  <c r="AB26" i="1" s="1"/>
  <c r="Y24" i="1"/>
  <c r="Z24" i="1" s="1"/>
  <c r="AB24" i="1" s="1"/>
  <c r="Y22" i="1" l="1"/>
  <c r="Z22" i="1" s="1"/>
  <c r="AB22" i="1" s="1"/>
  <c r="Y23" i="1"/>
  <c r="Z23" i="1" s="1"/>
  <c r="AB23" i="1" s="1"/>
  <c r="Y28" i="1"/>
  <c r="Z28" i="1" s="1"/>
  <c r="Y29" i="1"/>
  <c r="Z29" i="1" s="1"/>
  <c r="Y30" i="1"/>
  <c r="Z30" i="1" s="1"/>
  <c r="Y31" i="1"/>
  <c r="Z31" i="1" s="1"/>
  <c r="AB32" i="1" l="1"/>
  <c r="AB31" i="1"/>
  <c r="AB30" i="1"/>
  <c r="AB29" i="1"/>
  <c r="AB28" i="1"/>
  <c r="I14" i="1"/>
  <c r="AB34" i="1" l="1"/>
  <c r="K14" i="1"/>
</calcChain>
</file>

<file path=xl/sharedStrings.xml><?xml version="1.0" encoding="utf-8"?>
<sst xmlns="http://schemas.openxmlformats.org/spreadsheetml/2006/main" count="81" uniqueCount="61">
  <si>
    <t>Утверждаю</t>
  </si>
  <si>
    <t xml:space="preserve">Руководитель 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</si>
  <si>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</si>
  <si>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</si>
  <si>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</si>
  <si>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</si>
  <si>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</si>
  <si>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</si>
  <si>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</si>
  <si>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</si>
  <si>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</si>
  <si>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</si>
  <si>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</si>
  <si>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</si>
  <si>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</si>
  <si>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</si>
  <si>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</si>
  <si>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</si>
  <si>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</si>
  <si>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</si>
  <si>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</si>
  <si>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</si>
  <si>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</si>
  <si>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</si>
  <si>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</si>
  <si>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</si>
  <si>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</si>
  <si>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</si>
  <si>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</si>
  <si>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</si>
  <si>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</si>
  <si>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</si>
  <si>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</si>
  <si>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хлеб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</si>
  <si>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</si>
  <si>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</si>
  <si>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</si>
  <si>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</si>
  <si>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</si>
  <si>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</si>
  <si>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</si>
  <si>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л</t>
  </si>
  <si>
    <t>Повар</t>
  </si>
  <si>
    <t>Фролова В.В.</t>
  </si>
  <si>
    <t>Кладовщик</t>
  </si>
  <si>
    <t>Куры</t>
  </si>
  <si>
    <t>Лук</t>
  </si>
  <si>
    <t>Масло. Раст</t>
  </si>
  <si>
    <t>Рис</t>
  </si>
  <si>
    <t>Сахар</t>
  </si>
  <si>
    <t>Соль</t>
  </si>
  <si>
    <t>Том.паста</t>
  </si>
  <si>
    <t xml:space="preserve">Хлеб </t>
  </si>
  <si>
    <t>Мука</t>
  </si>
  <si>
    <t>Плов с мясом №646</t>
  </si>
  <si>
    <t>компот</t>
  </si>
  <si>
    <t>суофрукты</t>
  </si>
  <si>
    <t>сок</t>
  </si>
  <si>
    <t>декабря</t>
  </si>
  <si>
    <t>сыр</t>
  </si>
  <si>
    <t>Чернобровкина К.В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</si>
</sst>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2" fontId="2" fillId="0" borderId="3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view="pageBreakPreview" topLeftCell="A13" zoomScale="70" zoomScaleNormal="85" zoomScaleSheetLayoutView="70" workbookViewId="0">
      <selection activeCell="W39" sqref="W39:Z39"/>
    </sheetView>
  </sheetViews>
  <sheetFormatPr defaultColWidth="9" defaultRowHeight="14.4" x14ac:dyDescent="0.3"/>
  <cols>
    <col min="3" max="3" width="5.5546875" customWidth="1"/>
    <col min="4" max="4" width="7.5546875" customWidth="1"/>
    <col min="5" max="5" width="8.109375" customWidth="1"/>
    <col min="6" max="24" width="7.5546875" customWidth="1"/>
    <col min="25" max="25" width="9.109375" customWidth="1"/>
    <col min="26" max="26" width="7.5546875" customWidth="1"/>
    <col min="27" max="27" width="8.5546875" customWidth="1"/>
    <col min="28" max="28" width="10.88671875" customWidth="1"/>
  </cols>
  <sheetData>
    <row r="1" spans="1:28" x14ac:dyDescent="0.3">
      <c r="A1" s="58" t="s">
        <v>0</v>
      </c>
      <c r="B1" s="5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</row>
    <row r="3" spans="1:28" x14ac:dyDescent="0.3">
      <c r="A3" s="58" t="s">
        <v>1</v>
      </c>
      <c r="B3" s="58"/>
      <c r="C3" s="58"/>
      <c r="D3" s="58"/>
      <c r="E3" s="59"/>
      <c r="F3" s="59"/>
      <c r="G3" s="1"/>
      <c r="H3" s="59" t="s">
        <v>2</v>
      </c>
      <c r="I3" s="59"/>
      <c r="J3" s="59"/>
      <c r="K3" s="59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D4" s="3"/>
      <c r="E4" s="60" t="s">
        <v>3</v>
      </c>
      <c r="F4" s="60"/>
      <c r="G4" s="4"/>
      <c r="H4" s="60" t="s">
        <v>4</v>
      </c>
      <c r="I4" s="60"/>
      <c r="J4" s="60"/>
      <c r="K4" s="6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A6" s="5" t="s">
        <v>5</v>
      </c>
      <c r="B6" s="2">
        <v>8</v>
      </c>
      <c r="C6" s="1" t="s">
        <v>5</v>
      </c>
      <c r="D6" s="59" t="s">
        <v>58</v>
      </c>
      <c r="E6" s="59"/>
      <c r="F6" s="59"/>
      <c r="G6" s="5">
        <v>2023</v>
      </c>
      <c r="H6" s="1"/>
      <c r="I6" s="1"/>
      <c r="J6" s="1"/>
      <c r="K6" s="1"/>
      <c r="L6" s="1"/>
      <c r="M6" s="1"/>
      <c r="N6" s="1"/>
      <c r="O6" s="1"/>
      <c r="P6" s="61" t="s">
        <v>6</v>
      </c>
      <c r="Q6" s="61"/>
      <c r="R6" s="61"/>
      <c r="S6" s="61"/>
      <c r="T6" s="61"/>
      <c r="U6" s="61"/>
      <c r="V6" s="61"/>
      <c r="W6" s="61"/>
      <c r="X6" s="2">
        <v>5</v>
      </c>
      <c r="Y6" s="1"/>
      <c r="Z6" s="1"/>
      <c r="AA6" s="1"/>
      <c r="AB6" s="1"/>
    </row>
    <row r="7" spans="1:28" ht="15" customHeight="1" x14ac:dyDescent="0.3">
      <c r="A7" s="6"/>
      <c r="B7" s="6"/>
      <c r="C7" s="6"/>
      <c r="D7" s="6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80" t="s">
        <v>7</v>
      </c>
      <c r="B8" s="80"/>
      <c r="C8" s="80"/>
      <c r="D8" s="80"/>
      <c r="E8" s="80" t="s">
        <v>8</v>
      </c>
      <c r="F8" s="80"/>
      <c r="G8" s="80" t="s">
        <v>9</v>
      </c>
      <c r="H8" s="80"/>
      <c r="I8" s="80" t="s">
        <v>10</v>
      </c>
      <c r="J8" s="80"/>
      <c r="K8" s="80" t="s">
        <v>11</v>
      </c>
      <c r="L8" s="80"/>
      <c r="M8" s="1"/>
      <c r="N8" s="1"/>
      <c r="O8" s="5" t="s">
        <v>12</v>
      </c>
      <c r="P8" s="2">
        <v>8</v>
      </c>
      <c r="Q8" s="1" t="s">
        <v>5</v>
      </c>
      <c r="R8" s="59" t="s">
        <v>58</v>
      </c>
      <c r="S8" s="59"/>
      <c r="T8" s="59"/>
      <c r="U8" s="5">
        <v>2023</v>
      </c>
      <c r="V8" s="1"/>
      <c r="W8" s="1"/>
      <c r="X8" s="1"/>
      <c r="Y8" s="1"/>
      <c r="Z8" s="1"/>
      <c r="AA8" s="62" t="s">
        <v>13</v>
      </c>
      <c r="AB8" s="63"/>
    </row>
    <row r="9" spans="1:28" ht="15" customHeight="1" x14ac:dyDescent="0.3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/>
      <c r="Y9" s="64" t="s">
        <v>14</v>
      </c>
      <c r="Z9" s="65"/>
      <c r="AA9" s="62">
        <v>504202</v>
      </c>
      <c r="AB9" s="63"/>
    </row>
    <row r="10" spans="1:28" ht="15" customHeight="1" x14ac:dyDescent="0.3">
      <c r="A10" s="80" t="s">
        <v>15</v>
      </c>
      <c r="B10" s="80"/>
      <c r="C10" s="80" t="s">
        <v>16</v>
      </c>
      <c r="D10" s="80"/>
      <c r="E10" s="80"/>
      <c r="F10" s="80"/>
      <c r="G10" s="80"/>
      <c r="H10" s="80"/>
      <c r="I10" s="80"/>
      <c r="J10" s="80"/>
      <c r="K10" s="80"/>
      <c r="L10" s="8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64" t="s">
        <v>17</v>
      </c>
      <c r="Z10" s="65"/>
      <c r="AA10" s="66">
        <v>45268</v>
      </c>
      <c r="AB10" s="63"/>
    </row>
    <row r="11" spans="1:28" ht="15" customHeight="1" x14ac:dyDescent="0.3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1"/>
      <c r="N11" s="67" t="s">
        <v>18</v>
      </c>
      <c r="O11" s="67"/>
      <c r="P11" s="59" t="s">
        <v>19</v>
      </c>
      <c r="Q11" s="59"/>
      <c r="R11" s="59"/>
      <c r="S11" s="59"/>
      <c r="T11" s="59"/>
      <c r="U11" s="59"/>
      <c r="V11" s="59"/>
      <c r="W11" s="59"/>
      <c r="X11" s="3"/>
      <c r="Y11" s="64" t="s">
        <v>20</v>
      </c>
      <c r="Z11" s="65"/>
      <c r="AA11" s="62"/>
      <c r="AB11" s="63"/>
    </row>
    <row r="12" spans="1:28" ht="15" customHeight="1" x14ac:dyDescent="0.3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2"/>
      <c r="AB12" s="63"/>
    </row>
    <row r="13" spans="1:28" x14ac:dyDescent="0.3">
      <c r="A13" s="62">
        <v>1</v>
      </c>
      <c r="B13" s="63"/>
      <c r="C13" s="62">
        <v>2</v>
      </c>
      <c r="D13" s="63"/>
      <c r="E13" s="62">
        <v>3</v>
      </c>
      <c r="F13" s="63"/>
      <c r="G13" s="62">
        <v>4</v>
      </c>
      <c r="H13" s="63"/>
      <c r="I13" s="62">
        <v>5</v>
      </c>
      <c r="J13" s="63"/>
      <c r="K13" s="62">
        <v>6</v>
      </c>
      <c r="L13" s="63"/>
      <c r="M13" s="12"/>
      <c r="N13" s="67" t="s">
        <v>21</v>
      </c>
      <c r="O13" s="67"/>
      <c r="P13" s="67"/>
      <c r="Q13" s="67"/>
      <c r="R13" s="59" t="s">
        <v>60</v>
      </c>
      <c r="S13" s="59"/>
      <c r="T13" s="59"/>
      <c r="U13" s="59"/>
      <c r="V13" s="59"/>
      <c r="W13" s="59"/>
      <c r="X13" s="1"/>
      <c r="Y13" s="1"/>
      <c r="Z13" s="1"/>
      <c r="AA13" s="62"/>
      <c r="AB13" s="63"/>
    </row>
    <row r="14" spans="1:28" x14ac:dyDescent="0.3">
      <c r="A14" s="62" t="s">
        <v>22</v>
      </c>
      <c r="B14" s="63"/>
      <c r="C14" s="62"/>
      <c r="D14" s="63"/>
      <c r="E14" s="62">
        <v>141.86000000000001</v>
      </c>
      <c r="F14" s="63"/>
      <c r="G14" s="62">
        <v>11</v>
      </c>
      <c r="H14" s="63"/>
      <c r="I14" s="62">
        <f>G14*E14</f>
        <v>1560.46</v>
      </c>
      <c r="J14" s="63"/>
      <c r="K14" s="83">
        <f>SUM(AB22:AB33)</f>
        <v>1066.4560200000001</v>
      </c>
      <c r="L14" s="6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82" t="s">
        <v>23</v>
      </c>
      <c r="B16" s="82"/>
      <c r="C16" s="80" t="s">
        <v>24</v>
      </c>
      <c r="D16" s="80" t="s">
        <v>25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 t="s">
        <v>26</v>
      </c>
      <c r="Z16" s="80"/>
      <c r="AA16" s="80" t="s">
        <v>27</v>
      </c>
      <c r="AB16" s="80" t="s">
        <v>28</v>
      </c>
    </row>
    <row r="17" spans="1:28" ht="16.5" customHeight="1" x14ac:dyDescent="0.3">
      <c r="A17" s="82"/>
      <c r="B17" s="82"/>
      <c r="C17" s="80"/>
      <c r="D17" s="84" t="s">
        <v>29</v>
      </c>
      <c r="E17" s="85"/>
      <c r="F17" s="85"/>
      <c r="G17" s="85"/>
      <c r="H17" s="85"/>
      <c r="I17" s="85"/>
      <c r="J17" s="81" t="s">
        <v>30</v>
      </c>
      <c r="K17" s="81"/>
      <c r="L17" s="81"/>
      <c r="M17" s="81"/>
      <c r="N17" s="81"/>
      <c r="O17" s="81"/>
      <c r="P17" s="81"/>
      <c r="Q17" s="81" t="s">
        <v>31</v>
      </c>
      <c r="R17" s="81"/>
      <c r="S17" s="81"/>
      <c r="T17" s="81"/>
      <c r="U17" s="81" t="s">
        <v>32</v>
      </c>
      <c r="V17" s="81"/>
      <c r="W17" s="81"/>
      <c r="X17" s="81"/>
      <c r="Y17" s="80"/>
      <c r="Z17" s="80"/>
      <c r="AA17" s="80"/>
      <c r="AB17" s="80"/>
    </row>
    <row r="18" spans="1:28" ht="68.099999999999994" customHeight="1" x14ac:dyDescent="0.3">
      <c r="A18" s="82"/>
      <c r="B18" s="82"/>
      <c r="C18" s="80"/>
      <c r="D18" s="34" t="s">
        <v>54</v>
      </c>
      <c r="E18" s="44" t="s">
        <v>55</v>
      </c>
      <c r="F18" s="56" t="s">
        <v>59</v>
      </c>
      <c r="G18" s="7" t="s">
        <v>33</v>
      </c>
      <c r="H18" s="55" t="s">
        <v>57</v>
      </c>
      <c r="I18" s="54"/>
      <c r="J18" s="3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">
        <v>34</v>
      </c>
      <c r="Z18" s="7" t="s">
        <v>35</v>
      </c>
      <c r="AA18" s="80"/>
      <c r="AB18" s="80"/>
    </row>
    <row r="19" spans="1:28" ht="15" thickBot="1" x14ac:dyDescent="0.35">
      <c r="A19" s="72">
        <v>1</v>
      </c>
      <c r="B19" s="72"/>
      <c r="C19" s="24">
        <v>2</v>
      </c>
      <c r="D19" s="24">
        <v>4</v>
      </c>
      <c r="E19" s="24">
        <v>5</v>
      </c>
      <c r="F19" s="24"/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24">
        <v>24</v>
      </c>
      <c r="Z19" s="24">
        <v>25</v>
      </c>
      <c r="AA19" s="24">
        <v>26</v>
      </c>
      <c r="AB19" s="24">
        <v>27</v>
      </c>
    </row>
    <row r="20" spans="1:28" ht="15" thickBot="1" x14ac:dyDescent="0.35">
      <c r="A20" s="73" t="s">
        <v>36</v>
      </c>
      <c r="B20" s="74"/>
      <c r="C20" s="25" t="s">
        <v>37</v>
      </c>
      <c r="D20" s="25">
        <v>11</v>
      </c>
      <c r="E20" s="25">
        <v>11</v>
      </c>
      <c r="F20" s="25">
        <v>11</v>
      </c>
      <c r="G20" s="25">
        <v>11</v>
      </c>
      <c r="H20" s="25">
        <v>11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26"/>
      <c r="AA20" s="27"/>
      <c r="AB20" s="28"/>
    </row>
    <row r="21" spans="1:28" ht="15" thickBot="1" x14ac:dyDescent="0.35">
      <c r="A21" s="75" t="s">
        <v>38</v>
      </c>
      <c r="B21" s="76"/>
      <c r="C21" s="22" t="s">
        <v>39</v>
      </c>
      <c r="D21" s="22">
        <v>200</v>
      </c>
      <c r="E21" s="23">
        <v>200</v>
      </c>
      <c r="F21" s="41">
        <v>20</v>
      </c>
      <c r="G21" s="39">
        <v>40</v>
      </c>
      <c r="H21" s="22">
        <v>200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9"/>
      <c r="Z21" s="29"/>
      <c r="AA21" s="30"/>
      <c r="AB21" s="31"/>
    </row>
    <row r="22" spans="1:28" ht="15.6" x14ac:dyDescent="0.3">
      <c r="A22" s="77" t="s">
        <v>45</v>
      </c>
      <c r="B22" s="78"/>
      <c r="C22" s="21" t="s">
        <v>40</v>
      </c>
      <c r="D22" s="21">
        <v>0.16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36">
        <f t="shared" ref="Y22:Y31" si="0">D22+E22+F22+G22+H22+I22+J22+K22+L22+M22</f>
        <v>0.16</v>
      </c>
      <c r="Z22" s="38">
        <f>G14*Y22</f>
        <v>1.76</v>
      </c>
      <c r="AA22" s="37">
        <v>263.60000000000002</v>
      </c>
      <c r="AB22" s="38">
        <f t="shared" ref="AB22:AB27" si="1">AA22*Z22</f>
        <v>463.93600000000004</v>
      </c>
    </row>
    <row r="23" spans="1:28" ht="15.6" x14ac:dyDescent="0.3">
      <c r="A23" s="16" t="s">
        <v>46</v>
      </c>
      <c r="B23" s="17"/>
      <c r="C23" s="8" t="s">
        <v>41</v>
      </c>
      <c r="D23" s="8">
        <v>8.0000000000000002E-3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8">
        <f t="shared" si="0"/>
        <v>8.0000000000000002E-3</v>
      </c>
      <c r="Z23" s="43">
        <f>Y23*G14</f>
        <v>8.7999999999999995E-2</v>
      </c>
      <c r="AA23" s="13">
        <v>30</v>
      </c>
      <c r="AB23" s="14">
        <f t="shared" si="1"/>
        <v>2.6399999999999997</v>
      </c>
    </row>
    <row r="24" spans="1:28" ht="15.6" x14ac:dyDescent="0.3">
      <c r="A24" s="19" t="s">
        <v>47</v>
      </c>
      <c r="B24" s="20"/>
      <c r="C24" s="8" t="s">
        <v>40</v>
      </c>
      <c r="D24" s="8">
        <v>6.0000000000000001E-3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8">
        <f t="shared" ref="Y24" si="2">D24+E24+F24+G24+H24+I24+J24+K24+L24+M24</f>
        <v>6.0000000000000001E-3</v>
      </c>
      <c r="Z24" s="14">
        <f>Y24*G14</f>
        <v>6.6000000000000003E-2</v>
      </c>
      <c r="AA24" s="13">
        <v>150</v>
      </c>
      <c r="AB24" s="14">
        <f t="shared" si="1"/>
        <v>9.9</v>
      </c>
    </row>
    <row r="25" spans="1:28" ht="15.6" x14ac:dyDescent="0.3">
      <c r="A25" s="45" t="s">
        <v>56</v>
      </c>
      <c r="B25" s="40"/>
      <c r="C25" s="8" t="s">
        <v>40</v>
      </c>
      <c r="D25" s="8"/>
      <c r="E25" s="8">
        <v>0.02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8">
        <v>0.02</v>
      </c>
      <c r="Z25" s="43">
        <v>0.22</v>
      </c>
      <c r="AA25" s="13">
        <v>130</v>
      </c>
      <c r="AB25" s="14">
        <f t="shared" si="1"/>
        <v>28.6</v>
      </c>
    </row>
    <row r="26" spans="1:28" ht="15.6" x14ac:dyDescent="0.3">
      <c r="A26" s="32" t="s">
        <v>53</v>
      </c>
      <c r="B26" s="33"/>
      <c r="C26" s="8" t="s">
        <v>40</v>
      </c>
      <c r="D26" s="8">
        <v>3.0000000000000001E-3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8">
        <f t="shared" si="0"/>
        <v>3.0000000000000001E-3</v>
      </c>
      <c r="Z26" s="14">
        <f>Y26*G14</f>
        <v>3.3000000000000002E-2</v>
      </c>
      <c r="AA26" s="13">
        <v>40</v>
      </c>
      <c r="AB26" s="14">
        <f t="shared" si="1"/>
        <v>1.32</v>
      </c>
    </row>
    <row r="27" spans="1:28" ht="15.6" x14ac:dyDescent="0.3">
      <c r="A27" s="57" t="s">
        <v>59</v>
      </c>
      <c r="B27" s="42"/>
      <c r="C27" s="8" t="s">
        <v>40</v>
      </c>
      <c r="D27" s="8"/>
      <c r="E27" s="8"/>
      <c r="F27" s="8">
        <v>0.02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8">
        <v>0.02</v>
      </c>
      <c r="Z27" s="14">
        <v>0.22</v>
      </c>
      <c r="AA27" s="13">
        <v>680</v>
      </c>
      <c r="AB27" s="14">
        <f t="shared" si="1"/>
        <v>149.6</v>
      </c>
    </row>
    <row r="28" spans="1:28" ht="15.6" x14ac:dyDescent="0.3">
      <c r="A28" s="16" t="s">
        <v>48</v>
      </c>
      <c r="B28" s="17"/>
      <c r="C28" s="8" t="s">
        <v>40</v>
      </c>
      <c r="D28" s="8">
        <v>0.05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8">
        <f t="shared" si="0"/>
        <v>0.05</v>
      </c>
      <c r="Z28" s="14">
        <f>Y28*G14</f>
        <v>0.55000000000000004</v>
      </c>
      <c r="AA28" s="13">
        <v>95.6</v>
      </c>
      <c r="AB28" s="14">
        <f t="shared" ref="AB28:AB32" si="3">AA28*Z28</f>
        <v>52.58</v>
      </c>
    </row>
    <row r="29" spans="1:28" ht="15.6" x14ac:dyDescent="0.3">
      <c r="A29" s="68" t="s">
        <v>49</v>
      </c>
      <c r="B29" s="69"/>
      <c r="C29" s="8" t="s">
        <v>40</v>
      </c>
      <c r="D29" s="8"/>
      <c r="E29" s="8">
        <v>0.02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8">
        <f t="shared" si="0"/>
        <v>0.02</v>
      </c>
      <c r="Z29" s="14">
        <f>Y29*G14</f>
        <v>0.22</v>
      </c>
      <c r="AA29" s="13">
        <v>80</v>
      </c>
      <c r="AB29" s="14">
        <f t="shared" si="3"/>
        <v>17.600000000000001</v>
      </c>
    </row>
    <row r="30" spans="1:28" ht="15.6" x14ac:dyDescent="0.3">
      <c r="A30" s="68" t="s">
        <v>50</v>
      </c>
      <c r="B30" s="69"/>
      <c r="C30" s="8" t="s">
        <v>40</v>
      </c>
      <c r="D30" s="8">
        <v>3.0000000000000001E-3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8">
        <f t="shared" si="0"/>
        <v>3.0000000000000001E-3</v>
      </c>
      <c r="Z30" s="14">
        <f>Y30*G14</f>
        <v>3.3000000000000002E-2</v>
      </c>
      <c r="AA30" s="13">
        <v>17</v>
      </c>
      <c r="AB30" s="14">
        <f t="shared" si="3"/>
        <v>0.56100000000000005</v>
      </c>
    </row>
    <row r="31" spans="1:28" ht="15.6" x14ac:dyDescent="0.3">
      <c r="A31" s="16" t="s">
        <v>51</v>
      </c>
      <c r="B31" s="17"/>
      <c r="C31" s="8" t="s">
        <v>40</v>
      </c>
      <c r="D31" s="8">
        <v>6.0000000000000001E-3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8">
        <f t="shared" si="0"/>
        <v>6.0000000000000001E-3</v>
      </c>
      <c r="Z31" s="14">
        <f>Y31*G14</f>
        <v>6.6000000000000003E-2</v>
      </c>
      <c r="AA31" s="13">
        <v>253.47</v>
      </c>
      <c r="AB31" s="14">
        <f t="shared" si="3"/>
        <v>16.729020000000002</v>
      </c>
    </row>
    <row r="32" spans="1:28" ht="15.6" x14ac:dyDescent="0.3">
      <c r="A32" s="46" t="s">
        <v>52</v>
      </c>
      <c r="B32" s="47"/>
      <c r="C32" s="48" t="s">
        <v>40</v>
      </c>
      <c r="D32" s="48"/>
      <c r="E32" s="48"/>
      <c r="F32" s="48"/>
      <c r="G32" s="48">
        <v>0.04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18">
        <v>0.04</v>
      </c>
      <c r="Z32" s="49">
        <v>0.45</v>
      </c>
      <c r="AA32" s="50">
        <v>82.2</v>
      </c>
      <c r="AB32" s="49">
        <f t="shared" si="3"/>
        <v>36.99</v>
      </c>
    </row>
    <row r="33" spans="1:28" s="53" customFormat="1" ht="15.6" x14ac:dyDescent="0.3">
      <c r="A33" s="51" t="s">
        <v>57</v>
      </c>
      <c r="B33" s="51"/>
      <c r="C33" s="8" t="s">
        <v>40</v>
      </c>
      <c r="D33" s="8"/>
      <c r="E33" s="8"/>
      <c r="F33" s="8"/>
      <c r="G33" s="8"/>
      <c r="H33" s="8">
        <v>0.2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52">
        <v>0.2</v>
      </c>
      <c r="Z33" s="14">
        <v>2.2000000000000002</v>
      </c>
      <c r="AA33" s="13">
        <v>130</v>
      </c>
      <c r="AB33" s="14">
        <v>286</v>
      </c>
    </row>
    <row r="34" spans="1:28" ht="15.6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5">
        <f>SUM(AB22:AB33)</f>
        <v>1066.4560200000001</v>
      </c>
    </row>
    <row r="35" spans="1:28" ht="15.6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5.6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70" t="s">
        <v>42</v>
      </c>
      <c r="Q36" s="70"/>
      <c r="R36" s="70"/>
      <c r="S36" s="70"/>
      <c r="T36" s="71"/>
      <c r="U36" s="71"/>
      <c r="V36" s="10"/>
      <c r="W36" s="71" t="s">
        <v>43</v>
      </c>
      <c r="X36" s="71"/>
      <c r="Y36" s="71"/>
      <c r="Z36" s="71"/>
      <c r="AA36" s="9"/>
      <c r="AB36" s="9"/>
    </row>
    <row r="37" spans="1:28" ht="15.6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0"/>
      <c r="Q37" s="10"/>
      <c r="R37" s="10"/>
      <c r="S37" s="9"/>
      <c r="T37" s="79" t="s">
        <v>3</v>
      </c>
      <c r="U37" s="79"/>
      <c r="V37" s="11"/>
      <c r="W37" s="79" t="s">
        <v>4</v>
      </c>
      <c r="X37" s="79"/>
      <c r="Y37" s="79"/>
      <c r="Z37" s="79"/>
      <c r="AA37" s="9"/>
      <c r="AB37" s="9"/>
    </row>
    <row r="38" spans="1:28" ht="15.6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5.6" x14ac:dyDescent="0.3">
      <c r="L39" s="9"/>
      <c r="M39" s="9"/>
      <c r="N39" s="9"/>
      <c r="O39" s="9"/>
      <c r="P39" s="70" t="s">
        <v>44</v>
      </c>
      <c r="Q39" s="70"/>
      <c r="R39" s="70"/>
      <c r="S39" s="70"/>
      <c r="T39" s="71"/>
      <c r="U39" s="71"/>
      <c r="V39" s="10"/>
      <c r="W39" s="71" t="s">
        <v>60</v>
      </c>
      <c r="X39" s="71"/>
      <c r="Y39" s="71"/>
      <c r="Z39" s="71"/>
      <c r="AA39" s="9"/>
      <c r="AB39" s="9"/>
    </row>
    <row r="40" spans="1:28" ht="15.6" x14ac:dyDescent="0.3">
      <c r="L40" s="9"/>
      <c r="M40" s="9"/>
      <c r="N40" s="9"/>
      <c r="O40" s="9"/>
      <c r="P40" s="10"/>
      <c r="Q40" s="10"/>
      <c r="R40" s="10"/>
      <c r="S40" s="9"/>
      <c r="T40" s="79" t="s">
        <v>3</v>
      </c>
      <c r="U40" s="79"/>
      <c r="V40" s="11"/>
      <c r="W40" s="79" t="s">
        <v>4</v>
      </c>
      <c r="X40" s="79"/>
      <c r="Y40" s="79"/>
      <c r="Z40" s="79"/>
      <c r="AA40" s="9"/>
      <c r="AB40" s="9"/>
    </row>
  </sheetData>
  <mergeCells count="67">
    <mergeCell ref="AA16:AA18"/>
    <mergeCell ref="AB16:AB18"/>
    <mergeCell ref="A10:B12"/>
    <mergeCell ref="C10:D12"/>
    <mergeCell ref="A16:B18"/>
    <mergeCell ref="E8:F12"/>
    <mergeCell ref="G8:H12"/>
    <mergeCell ref="I8:J12"/>
    <mergeCell ref="K8:L12"/>
    <mergeCell ref="A8:D9"/>
    <mergeCell ref="Y16:Z17"/>
    <mergeCell ref="K14:L14"/>
    <mergeCell ref="D16:X16"/>
    <mergeCell ref="D17:I17"/>
    <mergeCell ref="J17:P17"/>
    <mergeCell ref="Q17:T17"/>
    <mergeCell ref="T40:U40"/>
    <mergeCell ref="W40:Z40"/>
    <mergeCell ref="C16:C18"/>
    <mergeCell ref="T37:U37"/>
    <mergeCell ref="W37:Z37"/>
    <mergeCell ref="P39:S39"/>
    <mergeCell ref="T39:U39"/>
    <mergeCell ref="W39:Z39"/>
    <mergeCell ref="U17:X17"/>
    <mergeCell ref="A30:B30"/>
    <mergeCell ref="P36:S36"/>
    <mergeCell ref="T36:U36"/>
    <mergeCell ref="W36:Z36"/>
    <mergeCell ref="A19:B19"/>
    <mergeCell ref="A20:B20"/>
    <mergeCell ref="A21:B21"/>
    <mergeCell ref="A22:B22"/>
    <mergeCell ref="A29:B29"/>
    <mergeCell ref="A14:B14"/>
    <mergeCell ref="C14:D14"/>
    <mergeCell ref="E14:F14"/>
    <mergeCell ref="G14:H14"/>
    <mergeCell ref="I14:J14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Y10:Z10"/>
    <mergeCell ref="AA10:AB10"/>
    <mergeCell ref="N11:O11"/>
    <mergeCell ref="P11:W11"/>
    <mergeCell ref="Y11:Z11"/>
    <mergeCell ref="AA11:AB11"/>
    <mergeCell ref="D6:F6"/>
    <mergeCell ref="P6:W6"/>
    <mergeCell ref="R8:T8"/>
    <mergeCell ref="AA8:AB8"/>
    <mergeCell ref="Y9:Z9"/>
    <mergeCell ref="AA9:AB9"/>
    <mergeCell ref="A1:B1"/>
    <mergeCell ref="A3:D3"/>
    <mergeCell ref="E3:F3"/>
    <mergeCell ref="H3:K3"/>
    <mergeCell ref="E4:F4"/>
    <mergeCell ref="H4:K4"/>
  </mergeCells>
  <pageMargins left="0.118110236220472" right="0.118110236220472" top="0.15748031496063" bottom="0.15748031496063" header="0.31496062992126" footer="0.31496062992126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2023-12-04T16:12:29Z</cp:lastPrinted>
  <dcterms:created xsi:type="dcterms:W3CDTF">2016-01-26T14:18:00Z</dcterms:created>
  <dcterms:modified xsi:type="dcterms:W3CDTF">2023-12-04T16:12:34Z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